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Website\TR\Documents\"/>
    </mc:Choice>
  </mc:AlternateContent>
  <bookViews>
    <workbookView xWindow="0" yWindow="0" windowWidth="28800" windowHeight="12300"/>
  </bookViews>
  <sheets>
    <sheet name="Enter Grades Here" sheetId="1" r:id="rId1"/>
    <sheet name="Calculations" sheetId="2" state="hidden" r:id="rId2"/>
  </sheets>
  <definedNames>
    <definedName name="_xlnm.Print_Area" localSheetId="0">'Enter Grades Here'!$A$1:$F$30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2" l="1"/>
  <c r="I25" i="2"/>
  <c r="C3" i="2"/>
  <c r="J3" i="2"/>
  <c r="C4" i="2"/>
  <c r="J4" i="2"/>
  <c r="C5" i="2"/>
  <c r="J5" i="2"/>
  <c r="C6" i="2"/>
  <c r="J6" i="2"/>
  <c r="C7" i="2"/>
  <c r="J7" i="2"/>
  <c r="C8" i="2"/>
  <c r="J8" i="2"/>
  <c r="C9" i="2"/>
  <c r="J9" i="2"/>
  <c r="C11" i="2"/>
  <c r="J11" i="2"/>
  <c r="C12" i="2"/>
  <c r="J12" i="2"/>
  <c r="C13" i="2"/>
  <c r="J13" i="2"/>
  <c r="C14" i="2"/>
  <c r="J14" i="2"/>
  <c r="C15" i="2"/>
  <c r="J15" i="2"/>
  <c r="C16" i="2"/>
  <c r="J16" i="2"/>
  <c r="C17" i="2"/>
  <c r="J17" i="2"/>
  <c r="C18" i="2"/>
  <c r="J18" i="2"/>
  <c r="C19" i="2"/>
  <c r="J19" i="2"/>
  <c r="C20" i="2"/>
  <c r="J20" i="2"/>
  <c r="C21" i="2"/>
  <c r="J21" i="2"/>
  <c r="C22" i="2"/>
  <c r="J22" i="2"/>
  <c r="C23" i="2"/>
  <c r="J23" i="2"/>
  <c r="G3" i="2"/>
  <c r="H3" i="2"/>
  <c r="I3" i="2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F7" i="2"/>
  <c r="F6" i="2"/>
  <c r="F5" i="2"/>
  <c r="F4" i="2"/>
  <c r="F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E7" i="2"/>
  <c r="E6" i="2"/>
  <c r="E5" i="2"/>
  <c r="E4" i="2"/>
  <c r="E3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8" i="2"/>
  <c r="B8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9" i="2"/>
  <c r="B7" i="2"/>
  <c r="D9" i="2"/>
  <c r="D7" i="2"/>
  <c r="A10" i="2"/>
  <c r="B3" i="2"/>
  <c r="B4" i="2"/>
  <c r="B5" i="2"/>
  <c r="B6" i="2"/>
  <c r="B2" i="2"/>
  <c r="C2" i="2"/>
  <c r="D2" i="2"/>
  <c r="F2" i="2"/>
  <c r="D3" i="2"/>
  <c r="D4" i="2"/>
  <c r="D5" i="2"/>
  <c r="D6" i="2"/>
  <c r="B27" i="1"/>
  <c r="I28" i="2"/>
  <c r="B29" i="1"/>
</calcChain>
</file>

<file path=xl/sharedStrings.xml><?xml version="1.0" encoding="utf-8"?>
<sst xmlns="http://schemas.openxmlformats.org/spreadsheetml/2006/main" count="76" uniqueCount="54">
  <si>
    <t xml:space="preserve">     </t>
  </si>
  <si>
    <t>Grade</t>
  </si>
  <si>
    <t>Course #</t>
  </si>
  <si>
    <t>Course Title</t>
  </si>
  <si>
    <t>Understanding Disability</t>
  </si>
  <si>
    <t>Program Planning</t>
  </si>
  <si>
    <t>Research Methods</t>
  </si>
  <si>
    <t>Seminar: Professional Development</t>
  </si>
  <si>
    <t>Credits</t>
  </si>
  <si>
    <t>A</t>
  </si>
  <si>
    <t>A+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</si>
  <si>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</si>
  <si>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</si>
  <si>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</si>
  <si>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</si>
  <si>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</si>
  <si>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</si>
  <si>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</si>
  <si>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</si>
  <si>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</si>
  <si>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</si>
  <si>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</si>
  <si>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Scale</t>
  </si>
  <si>
    <t>Position</t>
  </si>
  <si>
    <t>Value</t>
  </si>
  <si>
    <t>Wt Pts</t>
  </si>
  <si>
    <t>Wt. Points</t>
  </si>
  <si>
    <t>Cumulative GPA</t>
  </si>
  <si>
    <t>Total Credits</t>
  </si>
  <si>
    <t>Cumulative GPA for courses within your major</t>
  </si>
  <si>
    <t>GPA Calculator for Therapeutic Recreation Majors</t>
  </si>
  <si>
    <t>Introduction to Therapeutic Recreation</t>
  </si>
  <si>
    <t>Leisure Education</t>
  </si>
  <si>
    <t>Administration of TR</t>
  </si>
  <si>
    <t>Anatomy &amp; Physiology I *</t>
  </si>
  <si>
    <t>Anatomy &amp; Physiology II *</t>
  </si>
  <si>
    <t>Developmental Psychology *</t>
  </si>
  <si>
    <t>Abnormal Psychology *</t>
  </si>
  <si>
    <t>Therapeutic Recreation Process I</t>
  </si>
  <si>
    <t>Therapeutic Recreation Process II</t>
  </si>
  <si>
    <t>Total Credits of Required RLS Courses</t>
  </si>
  <si>
    <t>Clinical Applications in TR (Spring)</t>
  </si>
  <si>
    <t>Clincal Applications in TR (Fall)</t>
  </si>
  <si>
    <t>RLS</t>
  </si>
  <si>
    <t>EXSS</t>
  </si>
  <si>
    <t>PSYC</t>
  </si>
  <si>
    <t>Required RLS prefix theory courses and other courses in your major as appropriate</t>
  </si>
  <si>
    <t>Interventions and Protocols in TR</t>
  </si>
  <si>
    <t>Inclusive Recreation &amp; Diversity</t>
  </si>
  <si>
    <t>* only courses with a RLS prefix are used to calculate the cumulative GPA</t>
  </si>
  <si>
    <t>Service Learning in Recreation</t>
  </si>
  <si>
    <r>
      <t>Directions:</t>
    </r>
    <r>
      <rPr>
        <sz val="10"/>
        <rFont val="Arial"/>
      </rPr>
      <t xml:space="preserve">  Enter grades into the yellow boxes only. </t>
    </r>
    <r>
      <rPr>
        <b/>
        <sz val="10"/>
        <rFont val="Arial"/>
        <family val="2"/>
      </rPr>
      <t>DO NOT ENTER COURSE INFORMATION FOR COURSES TAKEN PASS/FAIL</t>
    </r>
    <r>
      <rPr>
        <sz val="10"/>
        <rFont val="Arial"/>
      </rPr>
      <t xml:space="preserve">. A copy of this page should be printed and attached to your Application for Internship/Advanced Fieldwork. </t>
    </r>
    <r>
      <rPr>
        <b/>
        <sz val="10"/>
        <rFont val="Arial"/>
        <family val="2"/>
      </rPr>
      <t>A COPY OF YOUR MOST RECENT DEGREE EVALUATION MUST BE SUBMITTED WITH THIS FORM.</t>
    </r>
  </si>
  <si>
    <t>Leisure and Society</t>
  </si>
  <si>
    <t>Fundamentals of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</si>
</sst>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</font>
    <font>
      <b/>
      <sz val="11"/>
      <color indexed="9"/>
      <name val="Arial"/>
    </font>
    <font>
      <i/>
      <sz val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1" fillId="6" borderId="13" xfId="0" applyFont="1" applyFill="1" applyBorder="1" applyAlignment="1" applyProtection="1">
      <alignment horizontal="center"/>
      <protection locked="0"/>
    </xf>
    <xf numFmtId="49" fontId="2" fillId="5" borderId="11" xfId="0" applyNumberFormat="1" applyFont="1" applyFill="1" applyBorder="1" applyAlignment="1" applyProtection="1">
      <alignment horizontal="center"/>
      <protection locked="0"/>
    </xf>
    <xf numFmtId="49" fontId="2" fillId="5" borderId="6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4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right"/>
    </xf>
    <xf numFmtId="0" fontId="1" fillId="4" borderId="0" xfId="0" applyFont="1" applyFill="1" applyAlignment="1" applyProtection="1">
      <alignment horizontal="left"/>
    </xf>
    <xf numFmtId="0" fontId="1" fillId="4" borderId="0" xfId="0" applyFont="1" applyFill="1" applyProtection="1"/>
    <xf numFmtId="0" fontId="11" fillId="6" borderId="12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1" fillId="6" borderId="14" xfId="0" applyFont="1" applyFill="1" applyBorder="1" applyProtection="1"/>
    <xf numFmtId="0" fontId="1" fillId="4" borderId="5" xfId="0" applyFont="1" applyFill="1" applyBorder="1" applyAlignment="1" applyProtection="1">
      <alignment horizontal="right"/>
    </xf>
    <xf numFmtId="0" fontId="1" fillId="4" borderId="5" xfId="0" applyFont="1" applyFill="1" applyBorder="1" applyAlignment="1" applyProtection="1">
      <alignment horizontal="left"/>
    </xf>
    <xf numFmtId="0" fontId="13" fillId="0" borderId="11" xfId="0" applyFont="1" applyBorder="1" applyProtection="1"/>
    <xf numFmtId="0" fontId="1" fillId="4" borderId="10" xfId="0" applyFont="1" applyFill="1" applyBorder="1" applyAlignment="1" applyProtection="1">
      <alignment horizontal="left"/>
    </xf>
    <xf numFmtId="0" fontId="13" fillId="0" borderId="6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4" borderId="15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Protection="1"/>
    <xf numFmtId="0" fontId="1" fillId="4" borderId="16" xfId="0" applyFont="1" applyFill="1" applyBorder="1" applyAlignment="1" applyProtection="1">
      <alignment horizontal="right"/>
    </xf>
    <xf numFmtId="0" fontId="3" fillId="4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6" borderId="13" xfId="0" applyFont="1" applyFill="1" applyBorder="1" applyAlignment="1" applyProtection="1">
      <alignment horizontal="center"/>
    </xf>
    <xf numFmtId="2" fontId="8" fillId="7" borderId="0" xfId="0" applyNumberFormat="1" applyFont="1" applyFill="1" applyAlignment="1" applyProtection="1">
      <alignment horizontal="center"/>
    </xf>
    <xf numFmtId="0" fontId="9" fillId="7" borderId="0" xfId="0" applyFont="1" applyFill="1" applyAlignment="1" applyProtection="1">
      <alignment horizontal="left"/>
    </xf>
    <xf numFmtId="0" fontId="8" fillId="7" borderId="0" xfId="0" applyFont="1" applyFill="1" applyAlignment="1" applyProtection="1">
      <alignment horizontal="center"/>
    </xf>
    <xf numFmtId="0" fontId="12" fillId="4" borderId="22" xfId="0" applyFont="1" applyFill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/>
    </xf>
    <xf numFmtId="0" fontId="0" fillId="2" borderId="6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workbookViewId="0">
      <selection activeCell="C5" sqref="C5"/>
    </sheetView>
  </sheetViews>
  <sheetFormatPr defaultColWidth="8.7109375" defaultRowHeight="15" x14ac:dyDescent="0.2"/>
  <cols>
    <col min="1" max="1" width="3.7109375" style="18" customWidth="1"/>
    <col min="2" max="2" width="8.7109375" style="28"/>
    <col min="3" max="3" width="9.7109375" style="28" customWidth="1"/>
    <col min="4" max="4" width="8.28515625" style="29" bestFit="1" customWidth="1"/>
    <col min="5" max="5" width="8" style="30" customWidth="1"/>
    <col min="6" max="6" width="69.42578125" style="20" bestFit="1" customWidth="1"/>
    <col min="7" max="7" width="3.7109375" style="19" customWidth="1"/>
    <col min="8" max="23" width="8.7109375" style="19"/>
    <col min="24" max="16384" width="8.7109375" style="20"/>
  </cols>
  <sheetData>
    <row r="1" spans="1:23" s="17" customFormat="1" ht="22.9" customHeight="1" x14ac:dyDescent="0.2">
      <c r="A1" s="31"/>
      <c r="B1" s="57" t="s">
        <v>30</v>
      </c>
      <c r="C1" s="57"/>
      <c r="D1" s="57"/>
      <c r="E1" s="57"/>
      <c r="F1" s="5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55.15" customHeight="1" x14ac:dyDescent="0.2">
      <c r="A2" s="32"/>
      <c r="B2" s="58" t="s">
        <v>51</v>
      </c>
      <c r="C2" s="59"/>
      <c r="D2" s="59"/>
      <c r="E2" s="59"/>
      <c r="F2" s="59"/>
    </row>
    <row r="3" spans="1:23" x14ac:dyDescent="0.2">
      <c r="A3" s="32"/>
      <c r="B3" s="33"/>
      <c r="C3" s="33"/>
      <c r="D3" s="34"/>
      <c r="E3" s="35"/>
      <c r="F3" s="36"/>
    </row>
    <row r="4" spans="1:23" ht="15.75" x14ac:dyDescent="0.25">
      <c r="A4" s="32"/>
      <c r="B4" s="37" t="s">
        <v>8</v>
      </c>
      <c r="C4" s="24" t="s">
        <v>1</v>
      </c>
      <c r="D4" s="60" t="s">
        <v>2</v>
      </c>
      <c r="E4" s="60"/>
      <c r="F4" s="41" t="s">
        <v>3</v>
      </c>
    </row>
    <row r="5" spans="1:23" ht="15.75" x14ac:dyDescent="0.25">
      <c r="A5" s="32"/>
      <c r="B5" s="38">
        <v>3</v>
      </c>
      <c r="C5" s="25"/>
      <c r="D5" s="42" t="s">
        <v>43</v>
      </c>
      <c r="E5" s="43">
        <v>10100</v>
      </c>
      <c r="F5" s="44" t="s">
        <v>52</v>
      </c>
    </row>
    <row r="6" spans="1:23" ht="15.75" x14ac:dyDescent="0.25">
      <c r="A6" s="32"/>
      <c r="B6" s="39">
        <v>3</v>
      </c>
      <c r="C6" s="26"/>
      <c r="D6" s="42" t="s">
        <v>43</v>
      </c>
      <c r="E6" s="45">
        <v>10500</v>
      </c>
      <c r="F6" s="46" t="s">
        <v>53</v>
      </c>
    </row>
    <row r="7" spans="1:23" ht="15.75" x14ac:dyDescent="0.25">
      <c r="A7" s="32"/>
      <c r="B7" s="39">
        <v>3</v>
      </c>
      <c r="C7" s="26"/>
      <c r="D7" s="42" t="s">
        <v>43</v>
      </c>
      <c r="E7" s="45">
        <v>12500</v>
      </c>
      <c r="F7" s="47" t="s">
        <v>4</v>
      </c>
    </row>
    <row r="8" spans="1:23" ht="15.75" x14ac:dyDescent="0.25">
      <c r="A8" s="32"/>
      <c r="B8" s="39">
        <v>3</v>
      </c>
      <c r="C8" s="26"/>
      <c r="D8" s="42" t="s">
        <v>43</v>
      </c>
      <c r="E8" s="45">
        <v>23200</v>
      </c>
      <c r="F8" s="47" t="s">
        <v>5</v>
      </c>
    </row>
    <row r="9" spans="1:23" ht="15.75" x14ac:dyDescent="0.25">
      <c r="A9" s="32"/>
      <c r="B9" s="40">
        <v>3</v>
      </c>
      <c r="C9" s="26"/>
      <c r="D9" s="42" t="s">
        <v>43</v>
      </c>
      <c r="E9" s="45">
        <v>24800</v>
      </c>
      <c r="F9" s="47" t="s">
        <v>50</v>
      </c>
    </row>
    <row r="10" spans="1:23" ht="15.75" x14ac:dyDescent="0.25">
      <c r="A10" s="32"/>
      <c r="B10" s="39">
        <v>3</v>
      </c>
      <c r="C10" s="26"/>
      <c r="D10" s="42" t="s">
        <v>43</v>
      </c>
      <c r="E10" s="45">
        <v>33200</v>
      </c>
      <c r="F10" s="47" t="s">
        <v>6</v>
      </c>
    </row>
    <row r="11" spans="1:23" ht="15.75" x14ac:dyDescent="0.25">
      <c r="A11" s="32"/>
      <c r="B11" s="39">
        <v>3</v>
      </c>
      <c r="C11" s="26"/>
      <c r="D11" s="42" t="s">
        <v>43</v>
      </c>
      <c r="E11" s="45">
        <v>45300</v>
      </c>
      <c r="F11" s="48" t="s">
        <v>7</v>
      </c>
    </row>
    <row r="12" spans="1:23" s="17" customFormat="1" x14ac:dyDescent="0.2">
      <c r="A12" s="31"/>
      <c r="B12" s="65" t="s">
        <v>46</v>
      </c>
      <c r="C12" s="65"/>
      <c r="D12" s="65"/>
      <c r="E12" s="65"/>
      <c r="F12" s="6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75" x14ac:dyDescent="0.25">
      <c r="A13" s="32"/>
      <c r="B13" s="40">
        <v>3</v>
      </c>
      <c r="C13" s="27"/>
      <c r="D13" s="56" t="s">
        <v>43</v>
      </c>
      <c r="E13" s="49">
        <v>13300</v>
      </c>
      <c r="F13" s="50" t="s">
        <v>31</v>
      </c>
      <c r="G13" s="19" t="s">
        <v>0</v>
      </c>
    </row>
    <row r="14" spans="1:23" ht="15.75" x14ac:dyDescent="0.25">
      <c r="A14" s="32"/>
      <c r="B14" s="40">
        <v>3</v>
      </c>
      <c r="C14" s="27"/>
      <c r="D14" s="42" t="s">
        <v>43</v>
      </c>
      <c r="E14" s="49">
        <v>24300</v>
      </c>
      <c r="F14" s="50" t="s">
        <v>47</v>
      </c>
    </row>
    <row r="15" spans="1:23" ht="15.75" x14ac:dyDescent="0.25">
      <c r="A15" s="32"/>
      <c r="B15" s="40">
        <v>3</v>
      </c>
      <c r="C15" s="27"/>
      <c r="D15" s="42" t="s">
        <v>43</v>
      </c>
      <c r="E15" s="49">
        <v>34000</v>
      </c>
      <c r="F15" s="50" t="s">
        <v>48</v>
      </c>
    </row>
    <row r="16" spans="1:23" ht="15.75" x14ac:dyDescent="0.25">
      <c r="A16" s="32"/>
      <c r="B16" s="40">
        <v>3</v>
      </c>
      <c r="C16" s="27"/>
      <c r="D16" s="42" t="s">
        <v>43</v>
      </c>
      <c r="E16" s="49">
        <v>33400</v>
      </c>
      <c r="F16" s="50" t="s">
        <v>32</v>
      </c>
    </row>
    <row r="17" spans="1:7" ht="15.75" x14ac:dyDescent="0.25">
      <c r="A17" s="32"/>
      <c r="B17" s="40">
        <v>3</v>
      </c>
      <c r="C17" s="27"/>
      <c r="D17" s="42" t="s">
        <v>43</v>
      </c>
      <c r="E17" s="49">
        <v>35000</v>
      </c>
      <c r="F17" s="50" t="s">
        <v>38</v>
      </c>
    </row>
    <row r="18" spans="1:7" ht="15.75" x14ac:dyDescent="0.25">
      <c r="A18" s="32"/>
      <c r="B18" s="40">
        <v>3</v>
      </c>
      <c r="C18" s="27"/>
      <c r="D18" s="42" t="s">
        <v>43</v>
      </c>
      <c r="E18" s="49">
        <v>36000</v>
      </c>
      <c r="F18" s="50" t="s">
        <v>39</v>
      </c>
    </row>
    <row r="19" spans="1:7" ht="15.75" x14ac:dyDescent="0.25">
      <c r="A19" s="32"/>
      <c r="B19" s="40">
        <v>3</v>
      </c>
      <c r="C19" s="27"/>
      <c r="D19" s="42" t="s">
        <v>43</v>
      </c>
      <c r="E19" s="49">
        <v>43300</v>
      </c>
      <c r="F19" s="50" t="s">
        <v>33</v>
      </c>
    </row>
    <row r="20" spans="1:7" ht="15.75" x14ac:dyDescent="0.25">
      <c r="A20" s="32"/>
      <c r="B20" s="40">
        <v>3</v>
      </c>
      <c r="C20" s="27"/>
      <c r="D20" s="42" t="s">
        <v>43</v>
      </c>
      <c r="E20" s="49">
        <v>35300</v>
      </c>
      <c r="F20" s="50" t="s">
        <v>42</v>
      </c>
    </row>
    <row r="21" spans="1:7" ht="15.75" x14ac:dyDescent="0.25">
      <c r="A21" s="32"/>
      <c r="B21" s="40">
        <v>3</v>
      </c>
      <c r="C21" s="27"/>
      <c r="D21" s="42" t="s">
        <v>43</v>
      </c>
      <c r="E21" s="49">
        <v>35300</v>
      </c>
      <c r="F21" s="50" t="s">
        <v>41</v>
      </c>
    </row>
    <row r="22" spans="1:7" ht="15.75" x14ac:dyDescent="0.25">
      <c r="A22" s="32"/>
      <c r="B22" s="40">
        <v>4</v>
      </c>
      <c r="C22" s="27"/>
      <c r="D22" s="56" t="s">
        <v>44</v>
      </c>
      <c r="E22" s="51">
        <v>12000</v>
      </c>
      <c r="F22" s="50" t="s">
        <v>34</v>
      </c>
    </row>
    <row r="23" spans="1:7" ht="15.75" x14ac:dyDescent="0.25">
      <c r="A23" s="32"/>
      <c r="B23" s="40">
        <v>4</v>
      </c>
      <c r="C23" s="27"/>
      <c r="D23" s="56" t="s">
        <v>44</v>
      </c>
      <c r="E23" s="51">
        <v>12100</v>
      </c>
      <c r="F23" s="50" t="s">
        <v>35</v>
      </c>
    </row>
    <row r="24" spans="1:7" ht="15.75" x14ac:dyDescent="0.25">
      <c r="A24" s="32"/>
      <c r="B24" s="40">
        <v>3</v>
      </c>
      <c r="C24" s="27"/>
      <c r="D24" s="56" t="s">
        <v>45</v>
      </c>
      <c r="E24" s="51">
        <v>10400</v>
      </c>
      <c r="F24" s="50" t="s">
        <v>36</v>
      </c>
    </row>
    <row r="25" spans="1:7" ht="15.75" x14ac:dyDescent="0.25">
      <c r="A25" s="32"/>
      <c r="B25" s="40">
        <v>3</v>
      </c>
      <c r="C25" s="27"/>
      <c r="D25" s="56" t="s">
        <v>45</v>
      </c>
      <c r="E25" s="51">
        <v>32100</v>
      </c>
      <c r="F25" s="50" t="s">
        <v>37</v>
      </c>
    </row>
    <row r="26" spans="1:7" x14ac:dyDescent="0.2">
      <c r="A26" s="32"/>
      <c r="B26" s="64" t="s">
        <v>49</v>
      </c>
      <c r="C26" s="64"/>
      <c r="D26" s="64"/>
      <c r="E26" s="64"/>
      <c r="F26" s="64"/>
      <c r="G26" s="19" t="s">
        <v>0</v>
      </c>
    </row>
    <row r="27" spans="1:7" ht="15.75" x14ac:dyDescent="0.25">
      <c r="A27" s="32"/>
      <c r="B27" s="63">
        <f>Calculations!I26</f>
        <v>0</v>
      </c>
      <c r="C27" s="63"/>
      <c r="D27" s="62" t="s">
        <v>40</v>
      </c>
      <c r="E27" s="62"/>
      <c r="F27" s="62"/>
    </row>
    <row r="28" spans="1:7" ht="15.75" x14ac:dyDescent="0.25">
      <c r="A28" s="32"/>
      <c r="B28" s="52"/>
      <c r="C28" s="52"/>
      <c r="D28" s="53"/>
      <c r="E28" s="54"/>
      <c r="F28" s="55"/>
      <c r="G28" s="19" t="s">
        <v>0</v>
      </c>
    </row>
    <row r="29" spans="1:7" ht="15.75" x14ac:dyDescent="0.25">
      <c r="A29" s="32"/>
      <c r="B29" s="61" t="str">
        <f>IF(B27=0,"",Calculations!I28)</f>
        <v/>
      </c>
      <c r="C29" s="61"/>
      <c r="D29" s="62" t="s">
        <v>29</v>
      </c>
      <c r="E29" s="62"/>
      <c r="F29" s="62"/>
    </row>
    <row r="30" spans="1:7" x14ac:dyDescent="0.2">
      <c r="B30" s="21"/>
      <c r="C30" s="21"/>
      <c r="D30" s="22"/>
      <c r="E30" s="23"/>
      <c r="F30" s="19"/>
      <c r="G30" s="19" t="s">
        <v>0</v>
      </c>
    </row>
    <row r="31" spans="1:7" x14ac:dyDescent="0.2">
      <c r="B31" s="21"/>
      <c r="C31" s="21"/>
      <c r="D31" s="22"/>
      <c r="E31" s="23"/>
      <c r="F31" s="19"/>
    </row>
    <row r="32" spans="1:7" x14ac:dyDescent="0.2">
      <c r="B32" s="21"/>
      <c r="C32" s="21"/>
      <c r="D32" s="22"/>
      <c r="E32" s="23"/>
      <c r="F32" s="19"/>
    </row>
    <row r="33" spans="2:6" x14ac:dyDescent="0.2">
      <c r="B33" s="21"/>
      <c r="C33" s="21"/>
      <c r="D33" s="22"/>
      <c r="E33" s="23"/>
      <c r="F33" s="19"/>
    </row>
    <row r="34" spans="2:6" x14ac:dyDescent="0.2">
      <c r="B34" s="21"/>
      <c r="C34" s="21"/>
      <c r="D34" s="22"/>
      <c r="E34" s="23"/>
      <c r="F34" s="19"/>
    </row>
    <row r="35" spans="2:6" x14ac:dyDescent="0.2">
      <c r="B35" s="21"/>
      <c r="C35" s="21"/>
      <c r="D35" s="22"/>
      <c r="E35" s="23"/>
      <c r="F35" s="19"/>
    </row>
    <row r="36" spans="2:6" x14ac:dyDescent="0.2">
      <c r="B36" s="21"/>
      <c r="C36" s="21"/>
      <c r="D36" s="22"/>
      <c r="E36" s="23"/>
      <c r="F36" s="19"/>
    </row>
    <row r="37" spans="2:6" x14ac:dyDescent="0.2">
      <c r="B37" s="21"/>
      <c r="C37" s="21"/>
      <c r="D37" s="22"/>
      <c r="E37" s="23"/>
      <c r="F37" s="19"/>
    </row>
    <row r="38" spans="2:6" x14ac:dyDescent="0.2">
      <c r="B38" s="21"/>
      <c r="C38" s="21"/>
      <c r="D38" s="22"/>
      <c r="E38" s="23"/>
      <c r="F38" s="19"/>
    </row>
    <row r="39" spans="2:6" x14ac:dyDescent="0.2">
      <c r="B39" s="21"/>
      <c r="C39" s="21"/>
      <c r="D39" s="22"/>
      <c r="E39" s="23"/>
      <c r="F39" s="19"/>
    </row>
    <row r="40" spans="2:6" x14ac:dyDescent="0.2">
      <c r="B40" s="21"/>
      <c r="C40" s="21"/>
      <c r="D40" s="22"/>
      <c r="E40" s="23"/>
      <c r="F40" s="19"/>
    </row>
    <row r="41" spans="2:6" x14ac:dyDescent="0.2">
      <c r="B41" s="21"/>
      <c r="C41" s="21"/>
      <c r="D41" s="22"/>
      <c r="E41" s="23"/>
      <c r="F41" s="19"/>
    </row>
    <row r="42" spans="2:6" x14ac:dyDescent="0.2">
      <c r="B42" s="21"/>
      <c r="C42" s="21"/>
      <c r="D42" s="22"/>
      <c r="E42" s="23"/>
      <c r="F42" s="19"/>
    </row>
    <row r="43" spans="2:6" x14ac:dyDescent="0.2">
      <c r="B43" s="21"/>
      <c r="C43" s="21"/>
      <c r="D43" s="22"/>
      <c r="E43" s="23"/>
      <c r="F43" s="19"/>
    </row>
    <row r="44" spans="2:6" x14ac:dyDescent="0.2">
      <c r="B44" s="21"/>
      <c r="C44" s="21"/>
      <c r="D44" s="22"/>
      <c r="E44" s="23"/>
      <c r="F44" s="19"/>
    </row>
    <row r="45" spans="2:6" x14ac:dyDescent="0.2">
      <c r="B45" s="21"/>
      <c r="C45" s="21"/>
      <c r="D45" s="22"/>
      <c r="E45" s="23"/>
      <c r="F45" s="19"/>
    </row>
    <row r="46" spans="2:6" x14ac:dyDescent="0.2">
      <c r="B46" s="21"/>
      <c r="C46" s="21"/>
      <c r="D46" s="22"/>
      <c r="E46" s="23"/>
      <c r="F46" s="19"/>
    </row>
  </sheetData>
  <sheetProtection sheet="1" objects="1" scenarios="1" selectLockedCells="1"/>
  <protectedRanges>
    <protectedRange sqref="C5:C11" name="Grade1"/>
    <protectedRange sqref="C13:C25" name="Grade2"/>
  </protectedRanges>
  <mergeCells count="9">
    <mergeCell ref="B1:F1"/>
    <mergeCell ref="B2:F2"/>
    <mergeCell ref="D4:E4"/>
    <mergeCell ref="B29:C29"/>
    <mergeCell ref="D29:F29"/>
    <mergeCell ref="D27:F27"/>
    <mergeCell ref="B27:C27"/>
    <mergeCell ref="B26:F26"/>
    <mergeCell ref="B12:F12"/>
  </mergeCells>
  <phoneticPr fontId="5" type="noConversion"/>
  <pageMargins left="1" right="1" top="1" bottom="1" header="0.5" footer="0.5"/>
  <pageSetup scale="78" orientation="portrait" r:id="rId1"/>
  <headerFooter alignWithMargins="0">
    <oddFooter>&amp;LFilename: &amp;F&amp;RPrinted on: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ColWidth="8.7109375" defaultRowHeight="12.75" x14ac:dyDescent="0.2"/>
  <cols>
    <col min="2" max="2" width="6.7109375" bestFit="1" customWidth="1"/>
    <col min="3" max="3" width="6" bestFit="1" customWidth="1"/>
    <col min="4" max="4" width="6" style="2" bestFit="1" customWidth="1"/>
    <col min="5" max="5" width="6" style="1" bestFit="1" customWidth="1"/>
    <col min="6" max="6" width="32.5703125" bestFit="1" customWidth="1"/>
    <col min="7" max="7" width="8.7109375" style="3" customWidth="1"/>
    <col min="8" max="8" width="7.140625" style="3" customWidth="1"/>
    <col min="9" max="9" width="7.28515625" style="3" bestFit="1" customWidth="1"/>
    <col min="10" max="10" width="6.7109375" style="3" bestFit="1" customWidth="1"/>
  </cols>
  <sheetData>
    <row r="1" spans="1:10" x14ac:dyDescent="0.2">
      <c r="G1" s="66" t="s">
        <v>1</v>
      </c>
      <c r="H1" s="66"/>
      <c r="I1" s="66"/>
      <c r="J1" s="66" t="s">
        <v>8</v>
      </c>
    </row>
    <row r="2" spans="1:10" x14ac:dyDescent="0.2">
      <c r="B2" s="3" t="str">
        <f>'Enter Grades Here'!B4</f>
        <v>Credits</v>
      </c>
      <c r="C2" s="3" t="str">
        <f>'Enter Grades Here'!C4</f>
        <v>Grade</v>
      </c>
      <c r="D2" s="69" t="str">
        <f>'Enter Grades Here'!D4</f>
        <v>Course #</v>
      </c>
      <c r="E2" s="69"/>
      <c r="F2" t="str">
        <f>'Enter Grades Here'!F4</f>
        <v>Course Title</v>
      </c>
      <c r="G2" s="10" t="s">
        <v>23</v>
      </c>
      <c r="H2" s="10" t="s">
        <v>24</v>
      </c>
      <c r="I2" s="10" t="s">
        <v>25</v>
      </c>
      <c r="J2" s="66"/>
    </row>
    <row r="3" spans="1:10" x14ac:dyDescent="0.2">
      <c r="B3" s="3">
        <f>IF('Enter Grades Here'!B5="","",'Enter Grades Here'!B5)</f>
        <v>3</v>
      </c>
      <c r="C3" s="3" t="str">
        <f>IF('Enter Grades Here'!C5="","",'Enter Grades Here'!C5)</f>
        <v/>
      </c>
      <c r="D3" s="2" t="str">
        <f>'Enter Grades Here'!D5</f>
        <v>RLS</v>
      </c>
      <c r="E3" s="2">
        <f>'Enter Grades Here'!E5</f>
        <v>10100</v>
      </c>
      <c r="F3" s="1" t="str">
        <f>'Enter Grades Here'!F5</f>
        <v>Leisure and Society</v>
      </c>
      <c r="G3" s="10" t="str">
        <f t="shared" ref="G3:G9" si="0">IF(C3="","",MATCH(C3,B$26:B$38,0))</f>
        <v/>
      </c>
      <c r="H3" s="11" t="str">
        <f t="shared" ref="H3:H9" si="1">IF(G3="","",VLOOKUP(G3,C$26:D$38,2))</f>
        <v/>
      </c>
      <c r="I3" s="10" t="str">
        <f t="shared" ref="I3:I23" si="2">IF(H3="","",B3*H3)</f>
        <v/>
      </c>
      <c r="J3" s="10" t="str">
        <f>IF(C3="","",B3)</f>
        <v/>
      </c>
    </row>
    <row r="4" spans="1:10" x14ac:dyDescent="0.2">
      <c r="B4" s="3">
        <f>IF('Enter Grades Here'!B6="","",'Enter Grades Here'!B6)</f>
        <v>3</v>
      </c>
      <c r="C4" s="3" t="str">
        <f>IF('Enter Grades Here'!C6="","",'Enter Grades Here'!C6)</f>
        <v/>
      </c>
      <c r="D4" s="2" t="str">
        <f>'Enter Grades Here'!D6</f>
        <v>RLS</v>
      </c>
      <c r="E4" s="2">
        <f>'Enter Grades Here'!E6</f>
        <v>10500</v>
      </c>
      <c r="F4" s="1" t="str">
        <f>'Enter Grades Here'!F6</f>
        <v>Fundamentals of Leadership</v>
      </c>
      <c r="G4" s="10" t="str">
        <f t="shared" si="0"/>
        <v/>
      </c>
      <c r="H4" s="11" t="str">
        <f t="shared" si="1"/>
        <v/>
      </c>
      <c r="I4" s="10" t="str">
        <f t="shared" si="2"/>
        <v/>
      </c>
      <c r="J4" s="10" t="str">
        <f t="shared" ref="J4:J11" si="3">IF(C4="","",B4)</f>
        <v/>
      </c>
    </row>
    <row r="5" spans="1:10" x14ac:dyDescent="0.2">
      <c r="B5" s="3">
        <f>IF('Enter Grades Here'!B7="","",'Enter Grades Here'!B7)</f>
        <v>3</v>
      </c>
      <c r="C5" s="3" t="str">
        <f>IF('Enter Grades Here'!C7="","",'Enter Grades Here'!C7)</f>
        <v/>
      </c>
      <c r="D5" s="2" t="str">
        <f>'Enter Grades Here'!D7</f>
        <v>RLS</v>
      </c>
      <c r="E5" s="2">
        <f>'Enter Grades Here'!E7</f>
        <v>12500</v>
      </c>
      <c r="F5" s="1" t="str">
        <f>'Enter Grades Here'!F7</f>
        <v>Understanding Disability</v>
      </c>
      <c r="G5" s="10" t="str">
        <f t="shared" si="0"/>
        <v/>
      </c>
      <c r="H5" s="11" t="str">
        <f t="shared" si="1"/>
        <v/>
      </c>
      <c r="I5" s="10" t="str">
        <f t="shared" si="2"/>
        <v/>
      </c>
      <c r="J5" s="10" t="str">
        <f t="shared" si="3"/>
        <v/>
      </c>
    </row>
    <row r="6" spans="1:10" x14ac:dyDescent="0.2">
      <c r="B6" s="3">
        <f>IF('Enter Grades Here'!B8="","",'Enter Grades Here'!B8)</f>
        <v>3</v>
      </c>
      <c r="C6" s="3" t="str">
        <f>IF('Enter Grades Here'!C8="","",'Enter Grades Here'!C8)</f>
        <v/>
      </c>
      <c r="D6" s="2" t="str">
        <f>'Enter Grades Here'!D8</f>
        <v>RLS</v>
      </c>
      <c r="E6" s="2">
        <f>'Enter Grades Here'!E8</f>
        <v>23200</v>
      </c>
      <c r="F6" s="1" t="str">
        <f>'Enter Grades Here'!F8</f>
        <v>Program Planning</v>
      </c>
      <c r="G6" s="10" t="str">
        <f t="shared" si="0"/>
        <v/>
      </c>
      <c r="H6" s="11" t="str">
        <f t="shared" si="1"/>
        <v/>
      </c>
      <c r="I6" s="10" t="str">
        <f t="shared" si="2"/>
        <v/>
      </c>
      <c r="J6" s="10" t="str">
        <f t="shared" si="3"/>
        <v/>
      </c>
    </row>
    <row r="7" spans="1:10" x14ac:dyDescent="0.2">
      <c r="B7" s="15">
        <f>IF('Enter Grades Here'!B9="","",'Enter Grades Here'!B9)</f>
        <v>3</v>
      </c>
      <c r="C7" s="15" t="str">
        <f>IF('Enter Grades Here'!C9="","",'Enter Grades Here'!C9)</f>
        <v/>
      </c>
      <c r="D7" s="2" t="str">
        <f>'Enter Grades Here'!D9</f>
        <v>RLS</v>
      </c>
      <c r="E7" s="2">
        <f>'Enter Grades Here'!E9</f>
        <v>24800</v>
      </c>
      <c r="F7" s="1" t="str">
        <f>'Enter Grades Here'!F9</f>
        <v>Service Learning in Recreation</v>
      </c>
      <c r="G7" s="10" t="str">
        <f t="shared" si="0"/>
        <v/>
      </c>
      <c r="H7" s="11" t="str">
        <f t="shared" si="1"/>
        <v/>
      </c>
      <c r="I7" s="10" t="str">
        <f t="shared" si="2"/>
        <v/>
      </c>
      <c r="J7" s="10" t="str">
        <f t="shared" si="3"/>
        <v/>
      </c>
    </row>
    <row r="8" spans="1:10" x14ac:dyDescent="0.2">
      <c r="B8" s="3">
        <f>IF('Enter Grades Here'!B10="","",'Enter Grades Here'!B10)</f>
        <v>3</v>
      </c>
      <c r="C8" s="3" t="str">
        <f>IF('Enter Grades Here'!C10="","",'Enter Grades Here'!C10)</f>
        <v/>
      </c>
      <c r="D8" s="2" t="str">
        <f>'Enter Grades Here'!D10</f>
        <v>RLS</v>
      </c>
      <c r="E8" s="2">
        <f>'Enter Grades Here'!E10</f>
        <v>33200</v>
      </c>
      <c r="F8" s="1" t="str">
        <f>'Enter Grades Here'!F10</f>
        <v>Research Methods</v>
      </c>
      <c r="G8" s="10" t="str">
        <f t="shared" si="0"/>
        <v/>
      </c>
      <c r="H8" s="11" t="str">
        <f t="shared" si="1"/>
        <v/>
      </c>
      <c r="I8" s="10" t="str">
        <f t="shared" si="2"/>
        <v/>
      </c>
      <c r="J8" s="10" t="str">
        <f t="shared" si="3"/>
        <v/>
      </c>
    </row>
    <row r="9" spans="1:10" x14ac:dyDescent="0.2">
      <c r="B9" s="15">
        <f>IF('Enter Grades Here'!B11="","",'Enter Grades Here'!B11)</f>
        <v>3</v>
      </c>
      <c r="C9" s="15" t="str">
        <f>IF('Enter Grades Here'!C11="","",'Enter Grades Here'!C11)</f>
        <v/>
      </c>
      <c r="D9" s="2" t="str">
        <f>'Enter Grades Here'!D11</f>
        <v>RLS</v>
      </c>
      <c r="E9" s="2">
        <f>'Enter Grades Here'!E11</f>
        <v>45300</v>
      </c>
      <c r="F9" s="1" t="str">
        <f>'Enter Grades Here'!F11</f>
        <v>Seminar: Professional Development</v>
      </c>
      <c r="G9" s="10" t="str">
        <f t="shared" si="0"/>
        <v/>
      </c>
      <c r="H9" s="11" t="str">
        <f t="shared" si="1"/>
        <v/>
      </c>
      <c r="I9" s="10" t="str">
        <f t="shared" si="2"/>
        <v/>
      </c>
      <c r="J9" s="10" t="str">
        <f t="shared" si="3"/>
        <v/>
      </c>
    </row>
    <row r="10" spans="1:10" x14ac:dyDescent="0.2">
      <c r="A10" s="80" t="str">
        <f>'Enter Grades Here'!B12</f>
        <v>Required RLS prefix theory courses and other courses in your major as appropriate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x14ac:dyDescent="0.2">
      <c r="B11" s="15">
        <f>IF('Enter Grades Here'!B13="","",'Enter Grades Here'!B13)</f>
        <v>3</v>
      </c>
      <c r="C11" s="15" t="str">
        <f>IF('Enter Grades Here'!C13="","",'Enter Grades Here'!C13)</f>
        <v/>
      </c>
      <c r="D11" s="2" t="str">
        <f>'Enter Grades Here'!D13</f>
        <v>RLS</v>
      </c>
      <c r="E11" s="2">
        <f>'Enter Grades Here'!E13</f>
        <v>13300</v>
      </c>
      <c r="F11" s="1" t="str">
        <f>'Enter Grades Here'!F13</f>
        <v>Introduction to Therapeutic Recreation</v>
      </c>
      <c r="G11" s="10" t="str">
        <f t="shared" ref="G11:G23" si="4">IF(C11="","",MATCH(C11,B$26:B$38,0))</f>
        <v/>
      </c>
      <c r="H11" s="11" t="str">
        <f t="shared" ref="H11:H23" si="5">IF(G11="","",VLOOKUP(G11,C$26:D$38,2))</f>
        <v/>
      </c>
      <c r="I11" s="10" t="str">
        <f t="shared" si="2"/>
        <v/>
      </c>
      <c r="J11" s="10" t="str">
        <f t="shared" si="3"/>
        <v/>
      </c>
    </row>
    <row r="12" spans="1:10" x14ac:dyDescent="0.2">
      <c r="B12" s="15">
        <f>IF('Enter Grades Here'!B14="","",'Enter Grades Here'!B14)</f>
        <v>3</v>
      </c>
      <c r="C12" s="15" t="str">
        <f>IF('Enter Grades Here'!C14="","",'Enter Grades Here'!C14)</f>
        <v/>
      </c>
      <c r="D12" s="2" t="str">
        <f>'Enter Grades Here'!D14</f>
        <v>RLS</v>
      </c>
      <c r="E12" s="2">
        <f>'Enter Grades Here'!E14</f>
        <v>24300</v>
      </c>
      <c r="F12" s="1" t="str">
        <f>'Enter Grades Here'!F14</f>
        <v>Interventions and Protocols in TR</v>
      </c>
      <c r="G12" s="10" t="str">
        <f t="shared" si="4"/>
        <v/>
      </c>
      <c r="H12" s="11" t="str">
        <f t="shared" si="5"/>
        <v/>
      </c>
      <c r="I12" s="10" t="str">
        <f t="shared" si="2"/>
        <v/>
      </c>
      <c r="J12" s="10" t="str">
        <f t="shared" ref="J12:J22" si="6">IF(C12="","",B12)</f>
        <v/>
      </c>
    </row>
    <row r="13" spans="1:10" x14ac:dyDescent="0.2">
      <c r="B13" s="15">
        <f>IF('Enter Grades Here'!B15="","",'Enter Grades Here'!B15)</f>
        <v>3</v>
      </c>
      <c r="C13" s="15" t="str">
        <f>IF('Enter Grades Here'!C15="","",'Enter Grades Here'!C15)</f>
        <v/>
      </c>
      <c r="D13" s="2" t="str">
        <f>'Enter Grades Here'!D15</f>
        <v>RLS</v>
      </c>
      <c r="E13" s="2">
        <f>'Enter Grades Here'!E15</f>
        <v>34000</v>
      </c>
      <c r="F13" s="1" t="str">
        <f>'Enter Grades Here'!F15</f>
        <v>Inclusive Recreation &amp; Diversity</v>
      </c>
      <c r="G13" s="10" t="str">
        <f t="shared" si="4"/>
        <v/>
      </c>
      <c r="H13" s="11" t="str">
        <f t="shared" si="5"/>
        <v/>
      </c>
      <c r="I13" s="10" t="str">
        <f t="shared" si="2"/>
        <v/>
      </c>
      <c r="J13" s="10" t="str">
        <f t="shared" si="6"/>
        <v/>
      </c>
    </row>
    <row r="14" spans="1:10" x14ac:dyDescent="0.2">
      <c r="B14" s="15">
        <f>IF('Enter Grades Here'!B16="","",'Enter Grades Here'!B16)</f>
        <v>3</v>
      </c>
      <c r="C14" s="15" t="str">
        <f>IF('Enter Grades Here'!C16="","",'Enter Grades Here'!C16)</f>
        <v/>
      </c>
      <c r="D14" s="2" t="str">
        <f>'Enter Grades Here'!D16</f>
        <v>RLS</v>
      </c>
      <c r="E14" s="2">
        <f>'Enter Grades Here'!E16</f>
        <v>33400</v>
      </c>
      <c r="F14" s="1" t="str">
        <f>'Enter Grades Here'!F16</f>
        <v>Leisure Education</v>
      </c>
      <c r="G14" s="10" t="str">
        <f t="shared" si="4"/>
        <v/>
      </c>
      <c r="H14" s="11" t="str">
        <f t="shared" si="5"/>
        <v/>
      </c>
      <c r="I14" s="10" t="str">
        <f t="shared" si="2"/>
        <v/>
      </c>
      <c r="J14" s="10" t="str">
        <f t="shared" si="6"/>
        <v/>
      </c>
    </row>
    <row r="15" spans="1:10" x14ac:dyDescent="0.2">
      <c r="B15" s="15">
        <f>IF('Enter Grades Here'!B17="","",'Enter Grades Here'!B17)</f>
        <v>3</v>
      </c>
      <c r="C15" s="15" t="str">
        <f>IF('Enter Grades Here'!C17="","",'Enter Grades Here'!C17)</f>
        <v/>
      </c>
      <c r="D15" s="2" t="str">
        <f>'Enter Grades Here'!D17</f>
        <v>RLS</v>
      </c>
      <c r="E15" s="2">
        <f>'Enter Grades Here'!E17</f>
        <v>35000</v>
      </c>
      <c r="F15" s="1" t="str">
        <f>'Enter Grades Here'!F17</f>
        <v>Therapeutic Recreation Process I</v>
      </c>
      <c r="G15" s="10" t="str">
        <f t="shared" si="4"/>
        <v/>
      </c>
      <c r="H15" s="11" t="str">
        <f t="shared" si="5"/>
        <v/>
      </c>
      <c r="I15" s="10" t="str">
        <f t="shared" si="2"/>
        <v/>
      </c>
      <c r="J15" s="10" t="str">
        <f t="shared" si="6"/>
        <v/>
      </c>
    </row>
    <row r="16" spans="1:10" x14ac:dyDescent="0.2">
      <c r="B16" s="15">
        <f>IF('Enter Grades Here'!B18="","",'Enter Grades Here'!B18)</f>
        <v>3</v>
      </c>
      <c r="C16" s="15" t="str">
        <f>IF('Enter Grades Here'!C18="","",'Enter Grades Here'!C18)</f>
        <v/>
      </c>
      <c r="D16" s="2" t="str">
        <f>'Enter Grades Here'!D18</f>
        <v>RLS</v>
      </c>
      <c r="E16" s="2">
        <f>'Enter Grades Here'!E18</f>
        <v>36000</v>
      </c>
      <c r="F16" s="1" t="str">
        <f>'Enter Grades Here'!F18</f>
        <v>Therapeutic Recreation Process II</v>
      </c>
      <c r="G16" s="10" t="str">
        <f t="shared" si="4"/>
        <v/>
      </c>
      <c r="H16" s="11" t="str">
        <f t="shared" si="5"/>
        <v/>
      </c>
      <c r="I16" s="10" t="str">
        <f t="shared" si="2"/>
        <v/>
      </c>
      <c r="J16" s="10" t="str">
        <f t="shared" si="6"/>
        <v/>
      </c>
    </row>
    <row r="17" spans="2:10" x14ac:dyDescent="0.2">
      <c r="B17" s="15">
        <f>IF('Enter Grades Here'!B19="","",'Enter Grades Here'!B19)</f>
        <v>3</v>
      </c>
      <c r="C17" s="15" t="str">
        <f>IF('Enter Grades Here'!C19="","",'Enter Grades Here'!C19)</f>
        <v/>
      </c>
      <c r="D17" s="2" t="str">
        <f>'Enter Grades Here'!D19</f>
        <v>RLS</v>
      </c>
      <c r="E17" s="2">
        <f>'Enter Grades Here'!E19</f>
        <v>43300</v>
      </c>
      <c r="F17" s="1" t="str">
        <f>'Enter Grades Here'!F19</f>
        <v>Administration of TR</v>
      </c>
      <c r="G17" s="10" t="str">
        <f t="shared" si="4"/>
        <v/>
      </c>
      <c r="H17" s="11" t="str">
        <f t="shared" si="5"/>
        <v/>
      </c>
      <c r="I17" s="10" t="str">
        <f t="shared" si="2"/>
        <v/>
      </c>
      <c r="J17" s="10" t="str">
        <f t="shared" si="6"/>
        <v/>
      </c>
    </row>
    <row r="18" spans="2:10" x14ac:dyDescent="0.2">
      <c r="B18" s="15">
        <f>IF('Enter Grades Here'!B20="","",'Enter Grades Here'!B20)</f>
        <v>3</v>
      </c>
      <c r="C18" s="15" t="str">
        <f>IF('Enter Grades Here'!C20="","",'Enter Grades Here'!C20)</f>
        <v/>
      </c>
      <c r="D18" s="2" t="str">
        <f>'Enter Grades Here'!D20</f>
        <v>RLS</v>
      </c>
      <c r="E18" s="2">
        <f>'Enter Grades Here'!E20</f>
        <v>35300</v>
      </c>
      <c r="F18" s="1" t="str">
        <f>'Enter Grades Here'!F20</f>
        <v>Clincal Applications in TR (Fall)</v>
      </c>
      <c r="G18" s="10" t="str">
        <f t="shared" si="4"/>
        <v/>
      </c>
      <c r="H18" s="11" t="str">
        <f t="shared" si="5"/>
        <v/>
      </c>
      <c r="I18" s="10" t="str">
        <f t="shared" si="2"/>
        <v/>
      </c>
      <c r="J18" s="10" t="str">
        <f>IF(C18="","",B18)</f>
        <v/>
      </c>
    </row>
    <row r="19" spans="2:10" x14ac:dyDescent="0.2">
      <c r="B19" s="15">
        <f>IF('Enter Grades Here'!B21="","",'Enter Grades Here'!B21)</f>
        <v>3</v>
      </c>
      <c r="C19" s="15" t="str">
        <f>IF('Enter Grades Here'!C21="","",'Enter Grades Here'!C21)</f>
        <v/>
      </c>
      <c r="D19" s="2" t="str">
        <f>'Enter Grades Here'!D21</f>
        <v>RLS</v>
      </c>
      <c r="E19" s="2">
        <f>'Enter Grades Here'!E21</f>
        <v>35300</v>
      </c>
      <c r="F19" s="1" t="str">
        <f>'Enter Grades Here'!F21</f>
        <v>Clinical Applications in TR (Spring)</v>
      </c>
      <c r="G19" s="10" t="str">
        <f t="shared" si="4"/>
        <v/>
      </c>
      <c r="H19" s="11" t="str">
        <f t="shared" si="5"/>
        <v/>
      </c>
      <c r="I19" s="10" t="str">
        <f t="shared" si="2"/>
        <v/>
      </c>
      <c r="J19" s="10" t="str">
        <f>IF(C19="","",B19)</f>
        <v/>
      </c>
    </row>
    <row r="20" spans="2:10" x14ac:dyDescent="0.2">
      <c r="B20" s="15">
        <f>IF('Enter Grades Here'!B22="","",'Enter Grades Here'!B22)</f>
        <v>4</v>
      </c>
      <c r="C20" s="15" t="str">
        <f>IF('Enter Grades Here'!C22="","",'Enter Grades Here'!C22)</f>
        <v/>
      </c>
      <c r="D20" s="2" t="str">
        <f>'Enter Grades Here'!D22</f>
        <v>EXSS</v>
      </c>
      <c r="E20" s="2">
        <f>'Enter Grades Here'!E22</f>
        <v>12000</v>
      </c>
      <c r="F20" s="1" t="str">
        <f>'Enter Grades Here'!F22</f>
        <v>Anatomy &amp; Physiology I *</v>
      </c>
      <c r="G20" s="10" t="str">
        <f t="shared" si="4"/>
        <v/>
      </c>
      <c r="H20" s="11" t="str">
        <f t="shared" si="5"/>
        <v/>
      </c>
      <c r="I20" s="10" t="str">
        <f t="shared" si="2"/>
        <v/>
      </c>
      <c r="J20" s="10" t="str">
        <f t="shared" si="6"/>
        <v/>
      </c>
    </row>
    <row r="21" spans="2:10" x14ac:dyDescent="0.2">
      <c r="B21" s="15">
        <f>IF('Enter Grades Here'!B23="","",'Enter Grades Here'!B23)</f>
        <v>4</v>
      </c>
      <c r="C21" s="15" t="str">
        <f>IF('Enter Grades Here'!C23="","",'Enter Grades Here'!C23)</f>
        <v/>
      </c>
      <c r="D21" s="2" t="str">
        <f>'Enter Grades Here'!D23</f>
        <v>EXSS</v>
      </c>
      <c r="E21" s="2">
        <f>'Enter Grades Here'!E23</f>
        <v>12100</v>
      </c>
      <c r="F21" s="1" t="str">
        <f>'Enter Grades Here'!F23</f>
        <v>Anatomy &amp; Physiology II *</v>
      </c>
      <c r="G21" s="10" t="str">
        <f t="shared" si="4"/>
        <v/>
      </c>
      <c r="H21" s="11" t="str">
        <f t="shared" si="5"/>
        <v/>
      </c>
      <c r="I21" s="10" t="str">
        <f t="shared" si="2"/>
        <v/>
      </c>
      <c r="J21" s="10" t="str">
        <f t="shared" si="6"/>
        <v/>
      </c>
    </row>
    <row r="22" spans="2:10" x14ac:dyDescent="0.2">
      <c r="B22" s="15">
        <f>IF('Enter Grades Here'!B24="","",'Enter Grades Here'!B24)</f>
        <v>3</v>
      </c>
      <c r="C22" s="15" t="str">
        <f>IF('Enter Grades Here'!C24="","",'Enter Grades Here'!C24)</f>
        <v/>
      </c>
      <c r="D22" s="2" t="str">
        <f>'Enter Grades Here'!D24</f>
        <v>PSYC</v>
      </c>
      <c r="E22" s="2">
        <f>'Enter Grades Here'!E24</f>
        <v>10400</v>
      </c>
      <c r="F22" s="1" t="str">
        <f>'Enter Grades Here'!F24</f>
        <v>Developmental Psychology *</v>
      </c>
      <c r="G22" s="10" t="str">
        <f t="shared" si="4"/>
        <v/>
      </c>
      <c r="H22" s="11" t="str">
        <f t="shared" si="5"/>
        <v/>
      </c>
      <c r="I22" s="10" t="str">
        <f t="shared" si="2"/>
        <v/>
      </c>
      <c r="J22" s="10" t="str">
        <f t="shared" si="6"/>
        <v/>
      </c>
    </row>
    <row r="23" spans="2:10" x14ac:dyDescent="0.2">
      <c r="B23" s="15">
        <f>IF('Enter Grades Here'!B25="","",'Enter Grades Here'!B25)</f>
        <v>3</v>
      </c>
      <c r="C23" s="15" t="str">
        <f>IF('Enter Grades Here'!C25="","",'Enter Grades Here'!C25)</f>
        <v/>
      </c>
      <c r="D23" s="2" t="str">
        <f>'Enter Grades Here'!D25</f>
        <v>PSYC</v>
      </c>
      <c r="E23" s="2">
        <f>'Enter Grades Here'!E25</f>
        <v>32100</v>
      </c>
      <c r="F23" s="1" t="str">
        <f>'Enter Grades Here'!F25</f>
        <v>Abnormal Psychology *</v>
      </c>
      <c r="G23" s="10" t="str">
        <f t="shared" si="4"/>
        <v/>
      </c>
      <c r="H23" s="11" t="str">
        <f t="shared" si="5"/>
        <v/>
      </c>
      <c r="I23" s="10" t="str">
        <f t="shared" si="2"/>
        <v/>
      </c>
      <c r="J23" s="10" t="str">
        <f>IF(C23="","",B23)</f>
        <v/>
      </c>
    </row>
    <row r="24" spans="2:10" ht="13.5" thickBot="1" x14ac:dyDescent="0.25"/>
    <row r="25" spans="2:10" x14ac:dyDescent="0.2">
      <c r="B25" s="70" t="s">
        <v>22</v>
      </c>
      <c r="C25" s="71"/>
      <c r="D25" s="72"/>
      <c r="E25" s="8"/>
      <c r="G25" s="67" t="s">
        <v>26</v>
      </c>
      <c r="H25" s="68"/>
      <c r="I25" s="14">
        <f>SUM(I3:I19)</f>
        <v>0</v>
      </c>
    </row>
    <row r="26" spans="2:10" x14ac:dyDescent="0.2">
      <c r="B26" s="4" t="s">
        <v>21</v>
      </c>
      <c r="C26" s="8">
        <v>1</v>
      </c>
      <c r="D26" s="5">
        <v>0</v>
      </c>
      <c r="G26" s="78" t="s">
        <v>28</v>
      </c>
      <c r="H26" s="79"/>
      <c r="I26" s="12">
        <f>SUM(J3:J19)</f>
        <v>0</v>
      </c>
    </row>
    <row r="27" spans="2:10" x14ac:dyDescent="0.2">
      <c r="B27" s="4" t="s">
        <v>20</v>
      </c>
      <c r="C27" s="8">
        <v>2</v>
      </c>
      <c r="D27" s="5">
        <v>0.7</v>
      </c>
      <c r="G27" s="75"/>
      <c r="H27" s="76"/>
      <c r="I27" s="77"/>
    </row>
    <row r="28" spans="2:10" ht="13.5" thickBot="1" x14ac:dyDescent="0.25">
      <c r="B28" s="4" t="s">
        <v>19</v>
      </c>
      <c r="C28" s="8">
        <v>3</v>
      </c>
      <c r="D28" s="5">
        <v>1</v>
      </c>
      <c r="G28" s="73" t="s">
        <v>27</v>
      </c>
      <c r="H28" s="74"/>
      <c r="I28" s="13" t="e">
        <f>I25/I26</f>
        <v>#DIV/0!</v>
      </c>
    </row>
    <row r="29" spans="2:10" x14ac:dyDescent="0.2">
      <c r="B29" s="4" t="s">
        <v>18</v>
      </c>
      <c r="C29" s="8">
        <v>4</v>
      </c>
      <c r="D29" s="5">
        <v>1.3</v>
      </c>
    </row>
    <row r="30" spans="2:10" x14ac:dyDescent="0.2">
      <c r="B30" s="4" t="s">
        <v>17</v>
      </c>
      <c r="C30" s="8">
        <v>5</v>
      </c>
      <c r="D30" s="5">
        <v>1.7</v>
      </c>
    </row>
    <row r="31" spans="2:10" x14ac:dyDescent="0.2">
      <c r="B31" s="4" t="s">
        <v>16</v>
      </c>
      <c r="C31" s="8">
        <v>6</v>
      </c>
      <c r="D31" s="5">
        <v>2</v>
      </c>
    </row>
    <row r="32" spans="2:10" x14ac:dyDescent="0.2">
      <c r="B32" s="4" t="s">
        <v>15</v>
      </c>
      <c r="C32" s="8">
        <v>7</v>
      </c>
      <c r="D32" s="5">
        <v>2.2999999999999998</v>
      </c>
    </row>
    <row r="33" spans="2:4" x14ac:dyDescent="0.2">
      <c r="B33" s="4" t="s">
        <v>14</v>
      </c>
      <c r="C33" s="8">
        <v>8</v>
      </c>
      <c r="D33" s="5">
        <v>2.7</v>
      </c>
    </row>
    <row r="34" spans="2:4" x14ac:dyDescent="0.2">
      <c r="B34" s="4" t="s">
        <v>13</v>
      </c>
      <c r="C34" s="8">
        <v>9</v>
      </c>
      <c r="D34" s="5">
        <v>3</v>
      </c>
    </row>
    <row r="35" spans="2:4" x14ac:dyDescent="0.2">
      <c r="B35" s="4" t="s">
        <v>12</v>
      </c>
      <c r="C35" s="8">
        <v>10</v>
      </c>
      <c r="D35" s="5">
        <v>3.3</v>
      </c>
    </row>
    <row r="36" spans="2:4" x14ac:dyDescent="0.2">
      <c r="B36" s="4" t="s">
        <v>11</v>
      </c>
      <c r="C36" s="8">
        <v>11</v>
      </c>
      <c r="D36" s="5">
        <v>3.7</v>
      </c>
    </row>
    <row r="37" spans="2:4" x14ac:dyDescent="0.2">
      <c r="B37" s="4" t="s">
        <v>9</v>
      </c>
      <c r="C37" s="8">
        <v>12</v>
      </c>
      <c r="D37" s="5">
        <v>4</v>
      </c>
    </row>
    <row r="38" spans="2:4" x14ac:dyDescent="0.2">
      <c r="B38" s="6" t="s">
        <v>10</v>
      </c>
      <c r="C38" s="9">
        <v>13</v>
      </c>
      <c r="D38" s="7">
        <v>4.3</v>
      </c>
    </row>
  </sheetData>
  <sheetProtection sheet="1" objects="1" scenarios="1"/>
  <mergeCells count="9">
    <mergeCell ref="J1:J2"/>
    <mergeCell ref="G25:H25"/>
    <mergeCell ref="D2:E2"/>
    <mergeCell ref="B25:D25"/>
    <mergeCell ref="G28:H28"/>
    <mergeCell ref="G27:I27"/>
    <mergeCell ref="G1:I1"/>
    <mergeCell ref="G26:H26"/>
    <mergeCell ref="A10:J10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Grades Here</vt:lpstr>
      <vt:lpstr>Calculations</vt:lpstr>
      <vt:lpstr>'Enter Grades Here'!Print_Area</vt:lpstr>
    </vt:vector>
  </TitlesOfParts>
  <Company>Ithaca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Wigglesworth</dc:creator>
  <cp:lastModifiedBy>Christina Moylan</cp:lastModifiedBy>
  <cp:lastPrinted>2018-03-15T13:52:40Z</cp:lastPrinted>
  <dcterms:created xsi:type="dcterms:W3CDTF">2004-10-12T17:51:53Z</dcterms:created>
  <dcterms:modified xsi:type="dcterms:W3CDTF">2019-09-13T20:35:47Z</dcterms:modified>
</cp:coreProperties>
</file>